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eonidou\Desktop\Website Annexes\Δείγματα Εγγράφων\ΚΑ131 - ΚΑ171\"/>
    </mc:Choice>
  </mc:AlternateContent>
  <xr:revisionPtr revIDLastSave="0" documentId="13_ncr:1_{74CD4B35-FD18-4AC5-82AA-55F86A2BE4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131_INTERIM REPORT" sheetId="2" r:id="rId1"/>
    <sheet name="Sheet1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H9" i="2"/>
  <c r="H10" i="2"/>
  <c r="H11" i="2"/>
  <c r="H12" i="2"/>
  <c r="M27" i="2"/>
  <c r="M28" i="2" l="1"/>
  <c r="G13" i="2"/>
  <c r="F9" i="2"/>
  <c r="C13" i="2"/>
  <c r="L26" i="2" l="1"/>
  <c r="L25" i="2"/>
  <c r="C27" i="2"/>
  <c r="D27" i="2"/>
  <c r="E27" i="2"/>
  <c r="F27" i="2"/>
  <c r="G27" i="2"/>
  <c r="H27" i="2"/>
  <c r="I27" i="2"/>
  <c r="J27" i="2"/>
  <c r="J28" i="2" s="1"/>
  <c r="K27" i="2"/>
  <c r="F10" i="2"/>
  <c r="F11" i="2"/>
  <c r="F12" i="2"/>
  <c r="D10" i="2"/>
  <c r="D11" i="2"/>
  <c r="D12" i="2"/>
  <c r="D9" i="2"/>
  <c r="E13" i="2"/>
  <c r="H13" i="2" l="1"/>
  <c r="N26" i="2" s="1"/>
  <c r="O26" i="2" s="1"/>
  <c r="L27" i="2"/>
  <c r="L28" i="2" s="1"/>
  <c r="I10" i="2"/>
  <c r="F13" i="2"/>
  <c r="N25" i="2" s="1"/>
  <c r="O25" i="2" s="1"/>
  <c r="I12" i="2"/>
  <c r="I11" i="2"/>
  <c r="D13" i="2"/>
  <c r="N24" i="2" s="1"/>
  <c r="O24" i="2" s="1"/>
  <c r="N27" i="2" l="1"/>
  <c r="O27" i="2" s="1"/>
  <c r="I13" i="2"/>
  <c r="N28" i="2" l="1"/>
  <c r="O31" i="2"/>
  <c r="H28" i="2"/>
  <c r="I28" i="2"/>
  <c r="G28" i="2"/>
  <c r="C28" i="2" l="1"/>
  <c r="E28" i="2"/>
  <c r="K28" i="2" l="1"/>
  <c r="F28" i="2" l="1"/>
  <c r="D28" i="2"/>
  <c r="O28" i="2" l="1"/>
</calcChain>
</file>

<file path=xl/sharedStrings.xml><?xml version="1.0" encoding="utf-8"?>
<sst xmlns="http://schemas.openxmlformats.org/spreadsheetml/2006/main" count="52" uniqueCount="42">
  <si>
    <t>NAME OF INSTITUTION:</t>
  </si>
  <si>
    <t>FINANCIAL OVERVIEW</t>
  </si>
  <si>
    <t>Mobility
numbers</t>
  </si>
  <si>
    <t>Total
mobility
numbers</t>
  </si>
  <si>
    <t>Percentage of prefinancing used</t>
  </si>
  <si>
    <t>STUDENT STUDIES 
(SMS)</t>
  </si>
  <si>
    <t>STAFF TEACHING
(STA)</t>
  </si>
  <si>
    <t>STAFF TRAINING
(STT)</t>
  </si>
  <si>
    <t>Signature:</t>
  </si>
  <si>
    <t>Additional Comments</t>
  </si>
  <si>
    <t>STUDENT TRAINEESHIPS
(SMP)</t>
  </si>
  <si>
    <t>Balance estimation</t>
  </si>
  <si>
    <t>Totals</t>
  </si>
  <si>
    <t>Grant 
Awarded</t>
  </si>
  <si>
    <t>Number of participants
Awarded</t>
  </si>
  <si>
    <t>Balance</t>
  </si>
  <si>
    <t xml:space="preserve"> Awarded BIP 1</t>
  </si>
  <si>
    <t xml:space="preserve"> Awarded BIP 2</t>
  </si>
  <si>
    <t xml:space="preserve"> Awarded BIP 3 </t>
  </si>
  <si>
    <t xml:space="preserve"> Awarded BIP 4</t>
  </si>
  <si>
    <t>YES</t>
  </si>
  <si>
    <t>Name of Legal Representative :</t>
  </si>
  <si>
    <t>Place and Date:</t>
  </si>
  <si>
    <t>Mobility Numbers to be realised</t>
  </si>
  <si>
    <t>Grant to be Spent</t>
  </si>
  <si>
    <t>Realised Mobility Numbers</t>
  </si>
  <si>
    <t>Grant       Spent</t>
  </si>
  <si>
    <t>INCLUSION SUPPORT FOR ORGANIZATIONS</t>
  </si>
  <si>
    <r>
      <t xml:space="preserve">ORGANISATIONAL
SUPPORT                                    </t>
    </r>
    <r>
      <rPr>
        <sz val="12"/>
        <color rgb="FFFF0000"/>
        <rFont val="Calibri"/>
        <family val="2"/>
        <charset val="161"/>
        <scheme val="minor"/>
      </rPr>
      <t xml:space="preserve">(Please Insert the OS amount </t>
    </r>
    <r>
      <rPr>
        <b/>
        <sz val="12"/>
        <color rgb="FFFF0000"/>
        <rFont val="Calibri"/>
        <family val="2"/>
        <charset val="161"/>
        <scheme val="minor"/>
      </rPr>
      <t>MANUALLY</t>
    </r>
    <r>
      <rPr>
        <sz val="12"/>
        <color rgb="FFFF0000"/>
        <rFont val="Calibri"/>
        <family val="2"/>
        <charset val="161"/>
        <scheme val="minor"/>
      </rPr>
      <t xml:space="preserve"> in the BM and also insert the same amount  in the fields below)</t>
    </r>
  </si>
  <si>
    <r>
      <t>TOTAL
GRANT
(</t>
    </r>
    <r>
      <rPr>
        <b/>
        <sz val="12"/>
        <rFont val="Calibri"/>
        <family val="2"/>
        <charset val="161"/>
      </rPr>
      <t>€)</t>
    </r>
  </si>
  <si>
    <r>
      <t>Amount
(</t>
    </r>
    <r>
      <rPr>
        <b/>
        <sz val="12"/>
        <rFont val="Calibri"/>
        <family val="2"/>
        <charset val="161"/>
      </rPr>
      <t>€)</t>
    </r>
  </si>
  <si>
    <r>
      <t xml:space="preserve">Contracted mobility numbers and grant </t>
    </r>
    <r>
      <rPr>
        <sz val="12"/>
        <color rgb="FFFF0000"/>
        <rFont val="Calibri"/>
        <family val="2"/>
        <scheme val="minor"/>
      </rPr>
      <t xml:space="preserve">(Please Check the Grant Agreement) </t>
    </r>
  </si>
  <si>
    <r>
      <t>Mobility numbers to be realised and grant to be spent</t>
    </r>
    <r>
      <rPr>
        <b/>
        <sz val="12"/>
        <color rgb="FFFF0000"/>
        <rFont val="Calibri"/>
        <family val="2"/>
        <scheme val="minor"/>
      </rPr>
      <t xml:space="preserve">
</t>
    </r>
    <r>
      <rPr>
        <sz val="12"/>
        <color rgb="FFFF0000"/>
        <rFont val="Calibri"/>
        <family val="2"/>
        <scheme val="minor"/>
      </rPr>
      <t>(Intention of the beneficiary by the end of the project)</t>
    </r>
  </si>
  <si>
    <r>
      <t xml:space="preserve">           Amount spent for international mobility activity ( Outgoing to Regions 1-14 )
</t>
    </r>
    <r>
      <rPr>
        <sz val="12"/>
        <color rgb="FFFF0000"/>
        <rFont val="Calibri"/>
        <family val="2"/>
        <scheme val="minor"/>
      </rPr>
      <t>(Please insert the amount in the yellow box)</t>
    </r>
  </si>
  <si>
    <r>
      <t xml:space="preserve">Prefinancing received from NA </t>
    </r>
    <r>
      <rPr>
        <sz val="12"/>
        <color rgb="FFFF0000"/>
        <rFont val="Calibri"/>
        <family val="2"/>
        <scheme val="minor"/>
      </rPr>
      <t>(Please Check the Grant Agreement)</t>
    </r>
  </si>
  <si>
    <r>
      <t>Do you intent to absorb 100% of the awarded budget?</t>
    </r>
    <r>
      <rPr>
        <sz val="12"/>
        <color rgb="FFFF0000"/>
        <rFont val="Calibri"/>
        <family val="2"/>
        <scheme val="minor"/>
      </rPr>
      <t xml:space="preserve"> (Drop Down cell)</t>
    </r>
  </si>
  <si>
    <t>BIP(s)</t>
  </si>
  <si>
    <t>Blended Intensive Programmes (BIPs) Implementation Plan</t>
  </si>
  <si>
    <t>GRANT AGREEMENT NUMBER:</t>
  </si>
  <si>
    <r>
      <t xml:space="preserve">Realised/ Already approved and planned mobility numbers and spent grant
</t>
    </r>
    <r>
      <rPr>
        <sz val="12"/>
        <color rgb="FFFF0000"/>
        <rFont val="Calibri"/>
        <family val="2"/>
        <scheme val="minor"/>
      </rPr>
      <t>(As presented in the Beneficiary Module)</t>
    </r>
    <r>
      <rPr>
        <sz val="12"/>
        <color theme="1"/>
        <rFont val="Calibri"/>
        <family val="2"/>
        <scheme val="minor"/>
      </rPr>
      <t xml:space="preserve"> </t>
    </r>
  </si>
  <si>
    <t>INTERIM REPORT - KA131 - HIGHER EDUCATION</t>
  </si>
  <si>
    <t>REPORTING PERIOD: 01/06/2026 - 31/07/2028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</si>
</sst>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161"/>
      <scheme val="minor"/>
    </font>
    <font>
      <b/>
      <sz val="16"/>
      <color rgb="FF0070C0"/>
      <name val="Calibri"/>
      <family val="2"/>
      <charset val="161"/>
      <scheme val="minor"/>
    </font>
    <font>
      <b/>
      <sz val="14"/>
      <color rgb="FF0070C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2"/>
      <name val="Calibri"/>
      <family val="2"/>
      <charset val="16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39" fontId="12" fillId="4" borderId="1" xfId="0" applyNumberFormat="1" applyFont="1" applyFill="1" applyBorder="1" applyAlignment="1">
      <alignment horizontal="center" vertical="center"/>
    </xf>
    <xf numFmtId="164" fontId="10" fillId="5" borderId="5" xfId="0" quotePrefix="1" applyNumberFormat="1" applyFont="1" applyFill="1" applyBorder="1" applyAlignment="1">
      <alignment vertical="center"/>
    </xf>
    <xf numFmtId="2" fontId="12" fillId="4" borderId="1" xfId="0" applyNumberFormat="1" applyFont="1" applyFill="1" applyBorder="1" applyAlignment="1">
      <alignment horizontal="center" vertical="center"/>
    </xf>
    <xf numFmtId="165" fontId="12" fillId="4" borderId="1" xfId="0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vertical="center" wrapText="1"/>
    </xf>
    <xf numFmtId="165" fontId="10" fillId="4" borderId="1" xfId="0" applyNumberFormat="1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39" fontId="10" fillId="5" borderId="1" xfId="0" quotePrefix="1" applyNumberFormat="1" applyFont="1" applyFill="1" applyBorder="1" applyAlignment="1">
      <alignment vertical="center"/>
    </xf>
    <xf numFmtId="2" fontId="10" fillId="4" borderId="1" xfId="0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164" fontId="10" fillId="6" borderId="5" xfId="0" quotePrefix="1" applyNumberFormat="1" applyFont="1" applyFill="1" applyBorder="1" applyAlignment="1" applyProtection="1">
      <alignment vertical="center"/>
      <protection locked="0"/>
    </xf>
    <xf numFmtId="9" fontId="10" fillId="2" borderId="5" xfId="1" applyFont="1" applyFill="1" applyBorder="1" applyAlignment="1">
      <alignment vertical="center"/>
    </xf>
    <xf numFmtId="0" fontId="10" fillId="3" borderId="17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Alignment="1" applyProtection="1">
      <alignment horizontal="left" vertical="center" wrapText="1"/>
      <protection locked="0"/>
    </xf>
    <xf numFmtId="0" fontId="10" fillId="3" borderId="17" xfId="0" applyFont="1" applyFill="1" applyBorder="1" applyAlignment="1" applyProtection="1">
      <alignment vertical="center"/>
      <protection locked="0"/>
    </xf>
    <xf numFmtId="0" fontId="10" fillId="3" borderId="19" xfId="0" applyFont="1" applyFill="1" applyBorder="1" applyAlignment="1" applyProtection="1">
      <alignment vertical="center"/>
      <protection locked="0"/>
    </xf>
    <xf numFmtId="0" fontId="12" fillId="3" borderId="20" xfId="0" applyFont="1" applyFill="1" applyBorder="1" applyAlignment="1" applyProtection="1">
      <alignment vertical="center"/>
      <protection locked="0"/>
    </xf>
    <xf numFmtId="0" fontId="12" fillId="0" borderId="0" xfId="0" applyFont="1"/>
    <xf numFmtId="0" fontId="10" fillId="0" borderId="0" xfId="0" applyFont="1" applyAlignment="1">
      <alignment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12" fillId="4" borderId="25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64" fontId="10" fillId="5" borderId="4" xfId="0" applyNumberFormat="1" applyFont="1" applyFill="1" applyBorder="1" applyAlignment="1">
      <alignment horizontal="right" vertical="center"/>
    </xf>
    <xf numFmtId="0" fontId="14" fillId="5" borderId="6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64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64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11" borderId="1" xfId="0" applyFont="1" applyFill="1" applyBorder="1" applyAlignment="1" applyProtection="1">
      <alignment horizontal="center" vertical="center" wrapText="1"/>
      <protection locked="0"/>
    </xf>
    <xf numFmtId="164" fontId="12" fillId="3" borderId="5" xfId="0" applyNumberFormat="1" applyFont="1" applyFill="1" applyBorder="1" applyAlignment="1" applyProtection="1">
      <alignment vertical="center"/>
      <protection locked="0"/>
    </xf>
    <xf numFmtId="14" fontId="13" fillId="9" borderId="24" xfId="0" applyNumberFormat="1" applyFont="1" applyFill="1" applyBorder="1" applyProtection="1">
      <protection locked="0"/>
    </xf>
    <xf numFmtId="0" fontId="12" fillId="3" borderId="0" xfId="0" applyFont="1" applyFill="1" applyAlignment="1" applyProtection="1">
      <alignment horizontal="left"/>
      <protection locked="0"/>
    </xf>
    <xf numFmtId="0" fontId="12" fillId="3" borderId="0" xfId="0" applyFont="1" applyFill="1" applyProtection="1"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12" fillId="3" borderId="20" xfId="0" applyFont="1" applyFill="1" applyBorder="1" applyProtection="1">
      <protection locked="0"/>
    </xf>
    <xf numFmtId="0" fontId="12" fillId="3" borderId="20" xfId="0" applyFont="1" applyFill="1" applyBorder="1" applyAlignment="1" applyProtection="1">
      <alignment horizontal="left" vertical="center"/>
      <protection locked="0"/>
    </xf>
    <xf numFmtId="0" fontId="10" fillId="3" borderId="27" xfId="0" applyFont="1" applyFill="1" applyBorder="1" applyAlignment="1" applyProtection="1">
      <alignment vertical="center" wrapText="1"/>
      <protection locked="0"/>
    </xf>
    <xf numFmtId="0" fontId="10" fillId="3" borderId="28" xfId="0" applyFont="1" applyFill="1" applyBorder="1" applyAlignment="1" applyProtection="1">
      <alignment vertical="center" wrapText="1"/>
      <protection locked="0"/>
    </xf>
    <xf numFmtId="0" fontId="10" fillId="3" borderId="2" xfId="0" applyFont="1" applyFill="1" applyBorder="1" applyAlignment="1" applyProtection="1">
      <alignment vertical="center" wrapText="1"/>
      <protection locked="0"/>
    </xf>
    <xf numFmtId="0" fontId="12" fillId="3" borderId="29" xfId="0" applyFont="1" applyFill="1" applyBorder="1" applyAlignment="1" applyProtection="1">
      <alignment vertical="top"/>
      <protection locked="0"/>
    </xf>
    <xf numFmtId="0" fontId="12" fillId="3" borderId="0" xfId="0" applyFont="1" applyFill="1" applyAlignment="1" applyProtection="1">
      <alignment vertical="top"/>
      <protection locked="0"/>
    </xf>
    <xf numFmtId="0" fontId="12" fillId="3" borderId="30" xfId="0" applyFont="1" applyFill="1" applyBorder="1" applyAlignment="1" applyProtection="1">
      <alignment vertical="top"/>
      <protection locked="0"/>
    </xf>
    <xf numFmtId="0" fontId="12" fillId="3" borderId="11" xfId="0" applyFont="1" applyFill="1" applyBorder="1" applyAlignment="1" applyProtection="1">
      <alignment vertical="top"/>
      <protection locked="0"/>
    </xf>
    <xf numFmtId="0" fontId="12" fillId="3" borderId="26" xfId="0" applyFont="1" applyFill="1" applyBorder="1" applyAlignment="1" applyProtection="1">
      <alignment vertical="top"/>
      <protection locked="0"/>
    </xf>
    <xf numFmtId="0" fontId="12" fillId="3" borderId="4" xfId="0" applyFont="1" applyFill="1" applyBorder="1" applyAlignment="1" applyProtection="1">
      <alignment vertical="top"/>
      <protection locked="0"/>
    </xf>
    <xf numFmtId="0" fontId="12" fillId="3" borderId="0" xfId="0" applyFont="1" applyFill="1" applyAlignment="1" applyProtection="1">
      <alignment horizontal="center"/>
      <protection locked="0"/>
    </xf>
    <xf numFmtId="0" fontId="12" fillId="3" borderId="18" xfId="0" applyFont="1" applyFill="1" applyBorder="1" applyAlignment="1" applyProtection="1">
      <alignment horizont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164" fontId="10" fillId="8" borderId="6" xfId="0" applyNumberFormat="1" applyFont="1" applyFill="1" applyBorder="1" applyAlignment="1">
      <alignment horizontal="center" vertical="center" wrapText="1"/>
    </xf>
    <xf numFmtId="164" fontId="10" fillId="8" borderId="7" xfId="0" applyNumberFormat="1" applyFont="1" applyFill="1" applyBorder="1" applyAlignment="1">
      <alignment horizontal="center" vertical="center" wrapText="1"/>
    </xf>
    <xf numFmtId="164" fontId="10" fillId="8" borderId="5" xfId="0" applyNumberFormat="1" applyFont="1" applyFill="1" applyBorder="1" applyAlignment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B1:P35"/>
  <sheetViews>
    <sheetView tabSelected="1" view="pageLayout" zoomScale="80" zoomScaleNormal="90" zoomScalePageLayoutView="80" workbookViewId="0">
      <selection activeCell="C9" sqref="C9"/>
    </sheetView>
  </sheetViews>
  <sheetFormatPr defaultRowHeight="15" x14ac:dyDescent="0.25"/>
  <cols>
    <col min="1" max="1" width="5.5703125" customWidth="1"/>
    <col min="2" max="2" width="38.85546875" bestFit="1" customWidth="1"/>
    <col min="3" max="3" width="12.140625" customWidth="1"/>
    <col min="4" max="4" width="12.85546875" customWidth="1"/>
    <col min="5" max="5" width="11.5703125" customWidth="1"/>
    <col min="6" max="6" width="13.140625" customWidth="1"/>
    <col min="7" max="7" width="11.28515625" customWidth="1"/>
    <col min="8" max="8" width="11.5703125" bestFit="1" customWidth="1"/>
    <col min="9" max="9" width="13.140625" customWidth="1"/>
    <col min="10" max="10" width="11.5703125" bestFit="1" customWidth="1"/>
    <col min="11" max="11" width="13.42578125" customWidth="1"/>
    <col min="12" max="12" width="14.5703125" customWidth="1"/>
    <col min="13" max="13" width="19" customWidth="1"/>
    <col min="14" max="14" width="13.42578125" customWidth="1"/>
    <col min="15" max="15" width="14.7109375" bestFit="1" customWidth="1"/>
  </cols>
  <sheetData>
    <row r="1" spans="2:16" ht="21" x14ac:dyDescent="0.35">
      <c r="B1" s="74" t="s">
        <v>40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2:16" ht="18.75" x14ac:dyDescent="0.3">
      <c r="B2" s="84" t="s">
        <v>41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2:16" ht="15.75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2:16" s="1" customFormat="1" ht="24.95" customHeight="1" x14ac:dyDescent="0.25">
      <c r="B4" s="33" t="s">
        <v>0</v>
      </c>
      <c r="C4" s="97"/>
      <c r="D4" s="97"/>
      <c r="E4" s="97"/>
      <c r="F4" s="97"/>
      <c r="G4" s="97"/>
      <c r="H4" s="97"/>
      <c r="I4" s="97"/>
      <c r="J4" s="32"/>
      <c r="K4" s="32"/>
      <c r="L4" s="32"/>
      <c r="M4" s="32"/>
      <c r="N4" s="32"/>
      <c r="O4" s="32"/>
    </row>
    <row r="5" spans="2:16" ht="15.75" x14ac:dyDescent="0.2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16" s="5" customFormat="1" ht="24.95" customHeight="1" x14ac:dyDescent="0.25">
      <c r="B6" s="33" t="s">
        <v>38</v>
      </c>
      <c r="C6" s="97"/>
      <c r="D6" s="97"/>
      <c r="E6" s="97"/>
      <c r="F6" s="97"/>
      <c r="G6" s="97"/>
      <c r="H6" s="97"/>
      <c r="I6" s="97"/>
      <c r="J6" s="32"/>
      <c r="K6" s="32"/>
      <c r="L6" s="32"/>
      <c r="M6" s="32"/>
      <c r="N6" s="32"/>
      <c r="O6" s="32"/>
    </row>
    <row r="7" spans="2:16" ht="16.5" thickBot="1" x14ac:dyDescent="0.3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6" ht="65.45" customHeight="1" thickBot="1" x14ac:dyDescent="0.3">
      <c r="B8" s="42" t="s">
        <v>37</v>
      </c>
      <c r="C8" s="34" t="s">
        <v>14</v>
      </c>
      <c r="D8" s="34" t="s">
        <v>13</v>
      </c>
      <c r="E8" s="34" t="s">
        <v>25</v>
      </c>
      <c r="F8" s="34" t="s">
        <v>26</v>
      </c>
      <c r="G8" s="35" t="s">
        <v>23</v>
      </c>
      <c r="H8" s="35" t="s">
        <v>24</v>
      </c>
      <c r="I8" s="24" t="s">
        <v>15</v>
      </c>
      <c r="J8" s="32"/>
      <c r="K8" s="32"/>
      <c r="L8" s="32"/>
      <c r="M8" s="32"/>
      <c r="N8" s="32"/>
      <c r="O8" s="32"/>
    </row>
    <row r="9" spans="2:16" ht="16.5" thickBot="1" x14ac:dyDescent="0.3">
      <c r="B9" s="36" t="s">
        <v>16</v>
      </c>
      <c r="C9" s="37">
        <v>0</v>
      </c>
      <c r="D9" s="38">
        <f>C9*400</f>
        <v>0</v>
      </c>
      <c r="E9" s="37">
        <v>0</v>
      </c>
      <c r="F9" s="38">
        <f>E9*400</f>
        <v>0</v>
      </c>
      <c r="G9" s="37">
        <v>0</v>
      </c>
      <c r="H9" s="39">
        <f>SUM(G9*400)</f>
        <v>0</v>
      </c>
      <c r="I9" s="40">
        <f>D9-F9</f>
        <v>0</v>
      </c>
      <c r="J9" s="32"/>
      <c r="K9" s="32"/>
      <c r="M9" s="32"/>
      <c r="N9" s="32"/>
      <c r="O9" s="32"/>
    </row>
    <row r="10" spans="2:16" ht="16.5" thickBot="1" x14ac:dyDescent="0.3">
      <c r="B10" s="41" t="s">
        <v>17</v>
      </c>
      <c r="C10" s="37"/>
      <c r="D10" s="38">
        <f t="shared" ref="D10:D12" si="0">C10*400</f>
        <v>0</v>
      </c>
      <c r="E10" s="37">
        <v>0</v>
      </c>
      <c r="F10" s="38">
        <f t="shared" ref="F10:F12" si="1">E10*400</f>
        <v>0</v>
      </c>
      <c r="G10" s="37">
        <v>0</v>
      </c>
      <c r="H10" s="39">
        <f t="shared" ref="H10:H12" si="2">SUM(G10*400)</f>
        <v>0</v>
      </c>
      <c r="I10" s="40">
        <f>D10-F10</f>
        <v>0</v>
      </c>
      <c r="J10" s="32"/>
      <c r="K10" s="32"/>
      <c r="M10" s="32"/>
      <c r="N10" s="32"/>
      <c r="O10" s="32"/>
    </row>
    <row r="11" spans="2:16" ht="16.5" thickBot="1" x14ac:dyDescent="0.3">
      <c r="B11" s="41" t="s">
        <v>18</v>
      </c>
      <c r="C11" s="37">
        <v>0</v>
      </c>
      <c r="D11" s="38">
        <f t="shared" si="0"/>
        <v>0</v>
      </c>
      <c r="E11" s="37">
        <v>0</v>
      </c>
      <c r="F11" s="38">
        <f t="shared" si="1"/>
        <v>0</v>
      </c>
      <c r="G11" s="37">
        <v>0</v>
      </c>
      <c r="H11" s="39">
        <f t="shared" si="2"/>
        <v>0</v>
      </c>
      <c r="I11" s="40">
        <f>D11-F11</f>
        <v>0</v>
      </c>
      <c r="J11" s="32"/>
      <c r="K11" s="32"/>
      <c r="M11" s="32"/>
      <c r="N11" s="32"/>
      <c r="O11" s="32"/>
    </row>
    <row r="12" spans="2:16" ht="16.5" thickBot="1" x14ac:dyDescent="0.3">
      <c r="B12" s="41" t="s">
        <v>19</v>
      </c>
      <c r="C12" s="37">
        <v>0</v>
      </c>
      <c r="D12" s="38">
        <f t="shared" si="0"/>
        <v>0</v>
      </c>
      <c r="E12" s="37">
        <v>0</v>
      </c>
      <c r="F12" s="38">
        <f t="shared" si="1"/>
        <v>0</v>
      </c>
      <c r="G12" s="37">
        <v>0</v>
      </c>
      <c r="H12" s="39">
        <f t="shared" si="2"/>
        <v>0</v>
      </c>
      <c r="I12" s="40">
        <f>D12-F12</f>
        <v>0</v>
      </c>
      <c r="J12" s="32"/>
      <c r="K12" s="32"/>
      <c r="N12" s="32"/>
    </row>
    <row r="13" spans="2:16" ht="32.25" customHeight="1" thickBot="1" x14ac:dyDescent="0.3">
      <c r="B13" s="11" t="s">
        <v>11</v>
      </c>
      <c r="C13" s="21">
        <f>SUM(C9:C12)</f>
        <v>0</v>
      </c>
      <c r="D13" s="21">
        <f>SUM(D9:D12)</f>
        <v>0</v>
      </c>
      <c r="E13" s="21">
        <f>SUM(E9:E12)</f>
        <v>0</v>
      </c>
      <c r="F13" s="21">
        <f>SUM(F9:F12)</f>
        <v>0</v>
      </c>
      <c r="G13" s="21">
        <f t="shared" ref="G13:H13" si="3">SUM(G9:G12)</f>
        <v>0</v>
      </c>
      <c r="H13" s="21">
        <f t="shared" si="3"/>
        <v>0</v>
      </c>
      <c r="I13" s="40">
        <f>SUM(I9:I12)</f>
        <v>0</v>
      </c>
      <c r="J13" s="32"/>
      <c r="K13" s="32"/>
    </row>
    <row r="14" spans="2:16" ht="16.5" thickBot="1" x14ac:dyDescent="0.3"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2:16" ht="15.75" x14ac:dyDescent="0.25">
      <c r="B15" s="59" t="s">
        <v>9</v>
      </c>
      <c r="C15" s="60"/>
      <c r="D15" s="60"/>
      <c r="E15" s="60"/>
      <c r="F15" s="60"/>
      <c r="G15" s="60"/>
      <c r="H15" s="60"/>
      <c r="I15" s="61"/>
      <c r="J15" s="32"/>
      <c r="K15" s="32"/>
    </row>
    <row r="16" spans="2:16" ht="15.75" x14ac:dyDescent="0.25">
      <c r="B16" s="62"/>
      <c r="C16" s="63"/>
      <c r="D16" s="63"/>
      <c r="E16" s="63"/>
      <c r="F16" s="63"/>
      <c r="G16" s="63"/>
      <c r="H16" s="63"/>
      <c r="I16" s="64"/>
      <c r="J16" s="32"/>
      <c r="K16" s="32"/>
    </row>
    <row r="17" spans="2:15" ht="15.75" x14ac:dyDescent="0.25">
      <c r="B17" s="62"/>
      <c r="C17" s="63"/>
      <c r="D17" s="63"/>
      <c r="E17" s="63"/>
      <c r="F17" s="63"/>
      <c r="G17" s="63"/>
      <c r="H17" s="63"/>
      <c r="I17" s="64"/>
      <c r="J17" s="32"/>
      <c r="K17" s="32"/>
    </row>
    <row r="18" spans="2:15" ht="15.75" x14ac:dyDescent="0.25">
      <c r="B18" s="62"/>
      <c r="C18" s="63"/>
      <c r="D18" s="63"/>
      <c r="E18" s="63"/>
      <c r="F18" s="63"/>
      <c r="G18" s="63"/>
      <c r="H18" s="63"/>
      <c r="I18" s="64"/>
      <c r="J18" s="32"/>
      <c r="K18" s="32"/>
    </row>
    <row r="19" spans="2:15" ht="16.5" thickBot="1" x14ac:dyDescent="0.3">
      <c r="B19" s="65"/>
      <c r="C19" s="66"/>
      <c r="D19" s="66"/>
      <c r="E19" s="66"/>
      <c r="F19" s="66"/>
      <c r="G19" s="66"/>
      <c r="H19" s="66"/>
      <c r="I19" s="67"/>
      <c r="J19" s="32"/>
      <c r="K19" s="32"/>
    </row>
    <row r="21" spans="2:15" ht="15.75" thickBot="1" x14ac:dyDescent="0.3"/>
    <row r="22" spans="2:15" s="2" customFormat="1" ht="97.5" customHeight="1" x14ac:dyDescent="0.25">
      <c r="B22" s="75" t="s">
        <v>1</v>
      </c>
      <c r="C22" s="77" t="s">
        <v>5</v>
      </c>
      <c r="D22" s="78"/>
      <c r="E22" s="79" t="s">
        <v>10</v>
      </c>
      <c r="F22" s="80"/>
      <c r="G22" s="77" t="s">
        <v>6</v>
      </c>
      <c r="H22" s="78"/>
      <c r="I22" s="79" t="s">
        <v>7</v>
      </c>
      <c r="J22" s="83"/>
      <c r="K22" s="79" t="s">
        <v>28</v>
      </c>
      <c r="L22" s="80"/>
      <c r="M22" s="6" t="s">
        <v>27</v>
      </c>
      <c r="N22" s="7" t="s">
        <v>36</v>
      </c>
      <c r="O22" s="81" t="s">
        <v>29</v>
      </c>
    </row>
    <row r="23" spans="2:15" s="3" customFormat="1" ht="48" thickBot="1" x14ac:dyDescent="0.3">
      <c r="B23" s="76"/>
      <c r="C23" s="45" t="s">
        <v>2</v>
      </c>
      <c r="D23" s="8" t="s">
        <v>30</v>
      </c>
      <c r="E23" s="10" t="s">
        <v>2</v>
      </c>
      <c r="F23" s="9" t="s">
        <v>30</v>
      </c>
      <c r="G23" s="45" t="s">
        <v>2</v>
      </c>
      <c r="H23" s="8" t="s">
        <v>30</v>
      </c>
      <c r="I23" s="10" t="s">
        <v>2</v>
      </c>
      <c r="J23" s="9" t="s">
        <v>30</v>
      </c>
      <c r="K23" s="10" t="s">
        <v>3</v>
      </c>
      <c r="L23" s="9" t="s">
        <v>30</v>
      </c>
      <c r="M23" s="9" t="s">
        <v>30</v>
      </c>
      <c r="N23" s="9" t="s">
        <v>30</v>
      </c>
      <c r="O23" s="82"/>
    </row>
    <row r="24" spans="2:15" s="1" customFormat="1" ht="48" customHeight="1" thickBot="1" x14ac:dyDescent="0.3">
      <c r="B24" s="11" t="s">
        <v>31</v>
      </c>
      <c r="C24" s="46"/>
      <c r="D24" s="47"/>
      <c r="E24" s="46"/>
      <c r="F24" s="47"/>
      <c r="G24" s="46"/>
      <c r="H24" s="47"/>
      <c r="I24" s="48"/>
      <c r="J24" s="49"/>
      <c r="K24" s="48">
        <v>0</v>
      </c>
      <c r="L24" s="50"/>
      <c r="M24" s="44"/>
      <c r="N24" s="15">
        <f>D13</f>
        <v>0</v>
      </c>
      <c r="O24" s="16">
        <f>SUM(D24,F24,H24,J24,L24,M24, N24)</f>
        <v>0</v>
      </c>
    </row>
    <row r="25" spans="2:15" s="1" customFormat="1" ht="79.5" thickBot="1" x14ac:dyDescent="0.3">
      <c r="B25" s="11" t="s">
        <v>39</v>
      </c>
      <c r="C25" s="46"/>
      <c r="D25" s="47"/>
      <c r="E25" s="46"/>
      <c r="F25" s="47"/>
      <c r="G25" s="46"/>
      <c r="H25" s="47"/>
      <c r="I25" s="48"/>
      <c r="J25" s="49"/>
      <c r="K25" s="48">
        <v>0</v>
      </c>
      <c r="L25" s="14">
        <f>IF(K25&lt;=100, K25*400, (100*400) + ((K25-100)*230))</f>
        <v>0</v>
      </c>
      <c r="M25" s="51">
        <v>0</v>
      </c>
      <c r="N25" s="17">
        <f>SUM(F13)</f>
        <v>0</v>
      </c>
      <c r="O25" s="16">
        <f t="shared" ref="O25:O26" si="4">SUM(D25,F25,H25,J25,L25,M25, N25)</f>
        <v>0</v>
      </c>
    </row>
    <row r="26" spans="2:15" s="1" customFormat="1" ht="63.75" thickBot="1" x14ac:dyDescent="0.3">
      <c r="B26" s="11" t="s">
        <v>32</v>
      </c>
      <c r="C26" s="46"/>
      <c r="D26" s="47"/>
      <c r="E26" s="46"/>
      <c r="F26" s="47"/>
      <c r="G26" s="46"/>
      <c r="H26" s="47"/>
      <c r="I26" s="48"/>
      <c r="J26" s="49"/>
      <c r="K26" s="48">
        <v>0</v>
      </c>
      <c r="L26" s="14">
        <f>IF(K25&lt;=99, K26*400, K26*230)</f>
        <v>0</v>
      </c>
      <c r="M26" s="51">
        <v>0</v>
      </c>
      <c r="N26" s="18">
        <f>SUM(H13)</f>
        <v>0</v>
      </c>
      <c r="O26" s="16">
        <f t="shared" si="4"/>
        <v>0</v>
      </c>
    </row>
    <row r="27" spans="2:15" s="2" customFormat="1" ht="35.1" customHeight="1" thickBot="1" x14ac:dyDescent="0.3">
      <c r="B27" s="19" t="s">
        <v>12</v>
      </c>
      <c r="C27" s="12">
        <f>SUM(C25+C26)</f>
        <v>0</v>
      </c>
      <c r="D27" s="12">
        <f t="shared" ref="D27:K27" si="5">SUM(D25+D26)</f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  <c r="H27" s="12">
        <f t="shared" si="5"/>
        <v>0</v>
      </c>
      <c r="I27" s="12">
        <f t="shared" si="5"/>
        <v>0</v>
      </c>
      <c r="J27" s="12">
        <f t="shared" si="5"/>
        <v>0</v>
      </c>
      <c r="K27" s="12">
        <f t="shared" si="5"/>
        <v>0</v>
      </c>
      <c r="L27" s="14">
        <f>SUM(L25+L26)</f>
        <v>0</v>
      </c>
      <c r="M27" s="43">
        <f>SUM(M25+M26)</f>
        <v>0</v>
      </c>
      <c r="N27" s="20">
        <f>N25+N26</f>
        <v>0</v>
      </c>
      <c r="O27" s="16">
        <f>SUM(D27,F27,H27,J27,L27,M27,N27)</f>
        <v>0</v>
      </c>
    </row>
    <row r="28" spans="2:15" s="4" customFormat="1" ht="35.1" customHeight="1" thickBot="1" x14ac:dyDescent="0.3">
      <c r="B28" s="11" t="s">
        <v>11</v>
      </c>
      <c r="C28" s="21">
        <f t="shared" ref="C28:K28" si="6">C24-C27</f>
        <v>0</v>
      </c>
      <c r="D28" s="13">
        <f>D24-D27</f>
        <v>0</v>
      </c>
      <c r="E28" s="21">
        <f t="shared" si="6"/>
        <v>0</v>
      </c>
      <c r="F28" s="13">
        <f t="shared" si="6"/>
        <v>0</v>
      </c>
      <c r="G28" s="21">
        <f t="shared" si="6"/>
        <v>0</v>
      </c>
      <c r="H28" s="13">
        <f t="shared" si="6"/>
        <v>0</v>
      </c>
      <c r="I28" s="21">
        <f t="shared" si="6"/>
        <v>0</v>
      </c>
      <c r="J28" s="13">
        <f>J24-J27</f>
        <v>0</v>
      </c>
      <c r="K28" s="21">
        <f t="shared" si="6"/>
        <v>0</v>
      </c>
      <c r="L28" s="22">
        <f>SUM(L24-L27)</f>
        <v>0</v>
      </c>
      <c r="M28" s="22">
        <f>SUM(M24-M27)</f>
        <v>0</v>
      </c>
      <c r="N28" s="23">
        <f>N24-N27</f>
        <v>0</v>
      </c>
      <c r="O28" s="16">
        <f>SUM(D28,F28,H28,J28,L28,M28,N28)</f>
        <v>0</v>
      </c>
    </row>
    <row r="29" spans="2:15" s="4" customFormat="1" ht="35.1" customHeight="1" thickBot="1" x14ac:dyDescent="0.3">
      <c r="B29" s="88"/>
      <c r="C29" s="89"/>
      <c r="D29" s="89"/>
      <c r="E29" s="89"/>
      <c r="F29" s="90"/>
      <c r="G29" s="94" t="s">
        <v>33</v>
      </c>
      <c r="H29" s="95"/>
      <c r="I29" s="95"/>
      <c r="J29" s="95"/>
      <c r="K29" s="95"/>
      <c r="L29" s="95"/>
      <c r="M29" s="95"/>
      <c r="N29" s="96"/>
      <c r="O29" s="25">
        <v>0</v>
      </c>
    </row>
    <row r="30" spans="2:15" s="1" customFormat="1" ht="35.1" customHeight="1" thickBot="1" x14ac:dyDescent="0.3">
      <c r="B30" s="85"/>
      <c r="C30" s="86"/>
      <c r="D30" s="86"/>
      <c r="E30" s="86"/>
      <c r="F30" s="87"/>
      <c r="G30" s="85" t="s">
        <v>34</v>
      </c>
      <c r="H30" s="86"/>
      <c r="I30" s="86"/>
      <c r="J30" s="86"/>
      <c r="K30" s="86"/>
      <c r="L30" s="86"/>
      <c r="M30" s="86"/>
      <c r="N30" s="87"/>
      <c r="O30" s="52">
        <v>0</v>
      </c>
    </row>
    <row r="31" spans="2:15" s="1" customFormat="1" ht="35.1" customHeight="1" thickBot="1" x14ac:dyDescent="0.3">
      <c r="B31" s="91"/>
      <c r="C31" s="92"/>
      <c r="D31" s="92"/>
      <c r="E31" s="92"/>
      <c r="F31" s="93"/>
      <c r="G31" s="85" t="s">
        <v>4</v>
      </c>
      <c r="H31" s="86"/>
      <c r="I31" s="86"/>
      <c r="J31" s="86"/>
      <c r="K31" s="86"/>
      <c r="L31" s="86"/>
      <c r="M31" s="86"/>
      <c r="N31" s="87"/>
      <c r="O31" s="26" t="e">
        <f>SUM(O25/O30)*100%</f>
        <v>#DIV/0!</v>
      </c>
    </row>
    <row r="32" spans="2:15" s="1" customFormat="1" ht="35.1" customHeight="1" thickBot="1" x14ac:dyDescent="0.3">
      <c r="B32" s="91"/>
      <c r="C32" s="92"/>
      <c r="D32" s="92"/>
      <c r="E32" s="92"/>
      <c r="F32" s="93"/>
      <c r="G32" s="85" t="s">
        <v>35</v>
      </c>
      <c r="H32" s="86"/>
      <c r="I32" s="86"/>
      <c r="J32" s="86"/>
      <c r="K32" s="86"/>
      <c r="L32" s="86"/>
      <c r="M32" s="86"/>
      <c r="N32" s="87"/>
      <c r="O32" s="53" t="s">
        <v>20</v>
      </c>
    </row>
    <row r="33" spans="2:15" ht="35.1" customHeight="1" x14ac:dyDescent="0.25">
      <c r="B33" s="27" t="s">
        <v>8</v>
      </c>
      <c r="C33" s="28"/>
      <c r="D33" s="54"/>
      <c r="E33" s="54"/>
      <c r="F33" s="54"/>
      <c r="G33" s="54"/>
      <c r="H33" s="54"/>
      <c r="I33" s="54"/>
      <c r="J33" s="54"/>
      <c r="K33" s="54"/>
      <c r="L33" s="68"/>
      <c r="M33" s="68"/>
      <c r="N33" s="68"/>
      <c r="O33" s="69"/>
    </row>
    <row r="34" spans="2:15" ht="35.1" customHeight="1" x14ac:dyDescent="0.25">
      <c r="B34" s="29" t="s">
        <v>21</v>
      </c>
      <c r="C34" s="55"/>
      <c r="D34" s="56"/>
      <c r="E34" s="56"/>
      <c r="F34" s="56"/>
      <c r="G34" s="56"/>
      <c r="H34" s="56"/>
      <c r="I34" s="56"/>
      <c r="J34" s="56"/>
      <c r="K34" s="56"/>
      <c r="L34" s="70"/>
      <c r="M34" s="70"/>
      <c r="N34" s="70"/>
      <c r="O34" s="71"/>
    </row>
    <row r="35" spans="2:15" ht="35.1" customHeight="1" x14ac:dyDescent="0.25">
      <c r="B35" s="30" t="s">
        <v>22</v>
      </c>
      <c r="C35" s="57"/>
      <c r="D35" s="58"/>
      <c r="E35" s="58"/>
      <c r="F35" s="58"/>
      <c r="G35" s="58"/>
      <c r="H35" s="58"/>
      <c r="I35" s="31"/>
      <c r="J35" s="31"/>
      <c r="K35" s="31"/>
      <c r="L35" s="72"/>
      <c r="M35" s="72"/>
      <c r="N35" s="72"/>
      <c r="O35" s="73"/>
    </row>
  </sheetData>
  <sheetProtection algorithmName="SHA-512" hashValue="TkOrZQzwBwk/l4IFXmRz8rcG82yTyxaa+uJMziVOwvB82u/agqnHZIgXdOm7VxKb/qKMTcKl8NDsGP0Rr2mU9Q==" saltValue="YSamiO/mLVheBA2gN3knMw==" spinCount="100000" sheet="1" objects="1" scenarios="1" selectLockedCells="1"/>
  <protectedRanges>
    <protectedRange sqref="C4" name="Range1"/>
    <protectedRange sqref="C6" name="Range2"/>
    <protectedRange sqref="O30" name="Range3"/>
    <protectedRange sqref="B33:O35" name="Range4"/>
    <protectedRange sqref="D9:D12 F9:F12 H9:H12" name="Range3_1_1"/>
    <protectedRange sqref="B16" name="Range9_1_1"/>
    <protectedRange sqref="C9:C12 E9:E12 G9:G12" name="Range3_1_2"/>
  </protectedRanges>
  <mergeCells count="22">
    <mergeCell ref="B32:F32"/>
    <mergeCell ref="G30:N30"/>
    <mergeCell ref="G29:N29"/>
    <mergeCell ref="G31:N31"/>
    <mergeCell ref="C4:I4"/>
    <mergeCell ref="C6:I6"/>
    <mergeCell ref="L33:O33"/>
    <mergeCell ref="L34:O34"/>
    <mergeCell ref="L35:O35"/>
    <mergeCell ref="B1:O1"/>
    <mergeCell ref="B22:B23"/>
    <mergeCell ref="C22:D22"/>
    <mergeCell ref="E22:F22"/>
    <mergeCell ref="G22:H22"/>
    <mergeCell ref="O22:O23"/>
    <mergeCell ref="K22:L22"/>
    <mergeCell ref="I22:J22"/>
    <mergeCell ref="B2:O2"/>
    <mergeCell ref="G32:N32"/>
    <mergeCell ref="B29:F29"/>
    <mergeCell ref="B30:F30"/>
    <mergeCell ref="B31:F31"/>
  </mergeCells>
  <conditionalFormatting sqref="I9">
    <cfRule type="cellIs" dxfId="1" priority="1" operator="greaterThan">
      <formula>$D$9</formula>
    </cfRule>
  </conditionalFormatting>
  <conditionalFormatting sqref="O29">
    <cfRule type="cellIs" dxfId="0" priority="2" operator="greaterThan">
      <formula>$O$24*20%</formula>
    </cfRule>
  </conditionalFormatting>
  <dataValidations count="1">
    <dataValidation type="list" allowBlank="1" showInputMessage="1" showErrorMessage="1" sqref="O32" xr:uid="{957F85C5-EA45-4A79-88DC-0B4732BBA5A9}">
      <formula1>"YES, NO"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46" orientation="landscape" r:id="rId1"/>
  <headerFooter>
    <oddHeader>&amp;R&amp;16E2615/1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E937F9-5E03-4F0D-B940-A94A6D09B191}">
          <x14:formula1>
            <xm:f>Sheet1!$C$3:$C$6</xm:f>
          </x14:formula1>
          <xm:sqref>C9:C12 E9:E12 G9:G12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C3:D6"/>
  <sheetViews>
    <sheetView workbookViewId="0">
      <selection activeCell="F31" sqref="F31"/>
    </sheetView>
  </sheetViews>
  <sheetFormatPr defaultRowHeight="15" x14ac:dyDescent="0.25"/>
  <sheetData>
    <row r="3" spans="3:4" x14ac:dyDescent="0.25">
      <c r="C3">
        <v>0</v>
      </c>
      <c r="D3">
        <v>0</v>
      </c>
    </row>
    <row r="4" spans="3:4" x14ac:dyDescent="0.25">
      <c r="C4">
        <v>10</v>
      </c>
      <c r="D4">
        <v>4000</v>
      </c>
    </row>
    <row r="5" spans="3:4" x14ac:dyDescent="0.25">
      <c r="C5">
        <v>15</v>
      </c>
      <c r="D5">
        <v>6000</v>
      </c>
    </row>
    <row r="6" spans="3:4" x14ac:dyDescent="0.25">
      <c r="C6">
        <v>20</v>
      </c>
      <c r="D6">
        <v>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KA131_INTERIM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Stella Leonidou</cp:lastModifiedBy>
  <cp:lastPrinted>2025-11-13T10:41:07Z</cp:lastPrinted>
  <dcterms:created xsi:type="dcterms:W3CDTF">2014-07-03T15:11:23Z</dcterms:created>
  <dcterms:modified xsi:type="dcterms:W3CDTF">2026-05-21T06:57:58Z</dcterms:modified>
</cp:coreProperties>
</file>